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K:\_Výběrová řízení\_137-2006\V 00775 Střelice\_Vysvětlení zadávací dokumentace\DI 3\"/>
    </mc:Choice>
  </mc:AlternateContent>
  <xr:revisionPtr revIDLastSave="0" documentId="13_ncr:1_{907E853F-4199-409C-AD21-E920A9200AF6}" xr6:coauthVersionLast="47" xr6:coauthVersionMax="47" xr10:uidLastSave="{00000000-0000-0000-0000-000000000000}"/>
  <bookViews>
    <workbookView xWindow="-96" yWindow="-96" windowWidth="23232" windowHeight="12696" xr2:uid="{00000000-000D-0000-FFFF-FFFF00000000}"/>
  </bookViews>
  <sheets>
    <sheet name="Rozpočet" sheetId="4" r:id="rId1"/>
  </sheets>
  <definedNames>
    <definedName name="_xlnm.Print_Area" localSheetId="0">Rozpočet!$B$2:$F$42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9y11Vv8IcXBFVGvdp2V08xD2dtA=="/>
    </ext>
  </extLst>
</workbook>
</file>

<file path=xl/calcChain.xml><?xml version="1.0" encoding="utf-8"?>
<calcChain xmlns="http://schemas.openxmlformats.org/spreadsheetml/2006/main">
  <c r="F27" i="4" l="1"/>
  <c r="F21" i="4"/>
  <c r="F36" i="4"/>
  <c r="F18" i="4" l="1"/>
  <c r="F15" i="4"/>
  <c r="F16" i="4"/>
  <c r="C14" i="4"/>
  <c r="F29" i="4"/>
  <c r="F30" i="4"/>
  <c r="F25" i="4"/>
  <c r="F13" i="4"/>
  <c r="F40" i="4"/>
  <c r="F39" i="4"/>
  <c r="F35" i="4"/>
  <c r="F34" i="4"/>
  <c r="F33" i="4"/>
  <c r="F28" i="4"/>
  <c r="F22" i="4"/>
  <c r="F20" i="4"/>
  <c r="F19" i="4"/>
  <c r="F17" i="4"/>
  <c r="F12" i="4"/>
  <c r="F14" i="4" l="1"/>
  <c r="C26" i="4"/>
  <c r="F26" i="4" s="1"/>
  <c r="F24" i="4" s="1"/>
  <c r="F38" i="4"/>
  <c r="F11" i="4"/>
  <c r="F32" i="4"/>
  <c r="F42" i="4" l="1"/>
</calcChain>
</file>

<file path=xl/sharedStrings.xml><?xml version="1.0" encoding="utf-8"?>
<sst xmlns="http://schemas.openxmlformats.org/spreadsheetml/2006/main" count="62" uniqueCount="41">
  <si>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</si>
  <si>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</si>
  <si>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</si>
  <si>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</si>
  <si>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</si>
  <si>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</si>
  <si>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</si>
  <si>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kpl</t>
  </si>
  <si>
    <t>Kabely DC, AC, datové</t>
  </si>
  <si>
    <t>Ostatní pomocný materiál (lišty, kabelové žlaby, dutinky, lisovací oka, spojovací materiál, stahovací pásky, bezp. tabulky)</t>
  </si>
  <si>
    <t>Montážní práce:</t>
  </si>
  <si>
    <t>Montáž hliníkové konstrukce a FV panelů, venkovní kabeláž</t>
  </si>
  <si>
    <t>Spuštění a nastavení FVE</t>
  </si>
  <si>
    <t>Ostatní:</t>
  </si>
  <si>
    <t>Zaškolení obsluhy</t>
  </si>
  <si>
    <t>Revize</t>
  </si>
  <si>
    <t>Projekční a daministrativní práce:</t>
  </si>
  <si>
    <t>Projektová dokumentace realizační + skutečného provedení (DPS+DSPS)</t>
  </si>
  <si>
    <t>Kooperace při vyřízení administrativy (licence, připojení k DS)</t>
  </si>
  <si>
    <t>Název projektu:</t>
  </si>
  <si>
    <t>Realizační společnost:</t>
  </si>
  <si>
    <t>Adresa:</t>
  </si>
  <si>
    <t>IČ:</t>
  </si>
  <si>
    <t>Cena celkem bez DPH:</t>
  </si>
  <si>
    <t>Položkový rozpočet - oceněný</t>
  </si>
  <si>
    <t>Úprava zapojení stávajícíh rozvaděčů</t>
  </si>
  <si>
    <t>Doprava, přesun materiálu</t>
  </si>
  <si>
    <r>
      <t xml:space="preserve">Optimizér
</t>
    </r>
    <r>
      <rPr>
        <sz val="11"/>
        <color rgb="FF000000"/>
        <rFont val="Calibri"/>
        <family val="2"/>
        <charset val="238"/>
      </rPr>
      <t>SolarEdge P950-4RMXMBY
Výkon 950 W</t>
    </r>
  </si>
  <si>
    <t>Připojení optimizérů odpojovačů</t>
  </si>
  <si>
    <t>Technický a autorský dozor</t>
  </si>
  <si>
    <t>Doplnění hromosvodu</t>
  </si>
  <si>
    <t>Montáž kabelových tras, rozvaděčů, měničů, akumulátoru</t>
  </si>
  <si>
    <t>FVE Hasičská zbrojnice, Střelice</t>
  </si>
  <si>
    <r>
      <t xml:space="preserve">FV panel monokrystalický 450Wp
</t>
    </r>
    <r>
      <rPr>
        <sz val="11"/>
        <color rgb="FF000000"/>
        <rFont val="Calibri"/>
        <family val="2"/>
        <charset val="238"/>
      </rPr>
      <t>SunPro SP450-144M, 450 Wp
Hmotnost 24,2 kg
Rozměry 2094 x 1038 x 35 mm</t>
    </r>
  </si>
  <si>
    <r>
      <t xml:space="preserve">Měnič síťový 25 kW
</t>
    </r>
    <r>
      <rPr>
        <sz val="11"/>
        <color rgb="FF000000"/>
        <rFont val="Calibri"/>
        <family val="2"/>
        <charset val="238"/>
      </rPr>
      <t>SolarEdge SE25K, 25 kW
Hmotnost 32 kg</t>
    </r>
  </si>
  <si>
    <r>
      <t xml:space="preserve">Měnič bateriový </t>
    </r>
    <r>
      <rPr>
        <sz val="11"/>
        <color rgb="FF000000"/>
        <rFont val="Calibri"/>
        <family val="2"/>
        <charset val="238"/>
      </rPr>
      <t xml:space="preserve"> 10 kW
GoodWe, GW10K-BT, 3f, 10 kW</t>
    </r>
  </si>
  <si>
    <r>
      <t xml:space="preserve">Akumulátorová baterie vč. BMS
</t>
    </r>
    <r>
      <rPr>
        <sz val="11"/>
        <color rgb="FF000000"/>
        <rFont val="Calibri"/>
        <family val="2"/>
        <charset val="238"/>
      </rPr>
      <t>BYD Battery-Box, Premium HVM 22.1
Kapacita 8x 2,76 = 22,08 kWh</t>
    </r>
  </si>
  <si>
    <t>Hliníková konstrukce vč. Háků a spojovacího materiálu (pálená taška)</t>
  </si>
  <si>
    <t>Ocelovo-hliníková kontrukce "Jih"na plochou střechu (sklon 15st.)</t>
  </si>
  <si>
    <t>Doplnění hromosvodu, materiál</t>
  </si>
  <si>
    <t>AC, DC rozvaděče vč. Výzbroje a ostatních přístrojů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</si>
</sst>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"/>
    <numFmt numFmtId="165" formatCode="_-* #,##0.00&quot; Kč&quot;_-;\-* #,##0.00&quot; Kč&quot;_-;_-* \-??&quot; Kč&quot;_-;_-@_-"/>
    <numFmt numFmtId="166" formatCode="_-* #,##0.00\ _K_č_-;\-* #,##0.00\ _K_č_-;_-* &quot;-&quot;??\ _K_č_-;_-@_-"/>
  </numFmts>
  <fonts count="12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6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rgb="FFFFC000"/>
        <bgColor indexed="19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9">
    <xf numFmtId="0" fontId="0" fillId="0" borderId="0" xfId="0"/>
    <xf numFmtId="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/>
    </xf>
    <xf numFmtId="0" fontId="1" fillId="0" borderId="0" xfId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7" fillId="3" borderId="14" xfId="1" applyFont="1" applyFill="1" applyBorder="1" applyAlignment="1">
      <alignment horizontal="left" vertical="center"/>
    </xf>
    <xf numFmtId="1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3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0" fontId="10" fillId="0" borderId="18" xfId="0" applyFont="1" applyBorder="1" applyAlignment="1">
      <alignment vertical="center" wrapText="1"/>
    </xf>
    <xf numFmtId="0" fontId="5" fillId="0" borderId="19" xfId="1" applyBorder="1" applyAlignment="1">
      <alignment horizontal="center" vertical="center"/>
    </xf>
    <xf numFmtId="4" fontId="1" fillId="0" borderId="19" xfId="1" applyNumberFormat="1" applyFont="1" applyBorder="1" applyAlignment="1" applyProtection="1">
      <alignment horizontal="center" vertical="center"/>
      <protection locked="0"/>
    </xf>
    <xf numFmtId="165" fontId="5" fillId="0" borderId="19" xfId="1" applyNumberFormat="1" applyBorder="1" applyAlignment="1">
      <alignment horizontal="center" vertical="center"/>
    </xf>
    <xf numFmtId="165" fontId="5" fillId="0" borderId="20" xfId="1" applyNumberFormat="1" applyBorder="1" applyAlignment="1">
      <alignment horizontal="center" vertical="center"/>
    </xf>
    <xf numFmtId="165" fontId="5" fillId="0" borderId="0" xfId="1" applyNumberFormat="1" applyAlignment="1">
      <alignment horizontal="center" vertical="center"/>
    </xf>
    <xf numFmtId="166" fontId="1" fillId="0" borderId="0" xfId="1" applyNumberFormat="1" applyFont="1" applyAlignment="1" applyProtection="1">
      <alignment vertical="center"/>
      <protection locked="0"/>
    </xf>
    <xf numFmtId="165" fontId="11" fillId="6" borderId="17" xfId="1" applyNumberFormat="1" applyFont="1" applyFill="1" applyBorder="1" applyAlignment="1" applyProtection="1">
      <alignment vertical="center"/>
      <protection locked="0"/>
    </xf>
    <xf numFmtId="165" fontId="11" fillId="0" borderId="0" xfId="1" applyNumberFormat="1" applyFont="1" applyAlignment="1" applyProtection="1">
      <alignment vertical="center"/>
      <protection locked="0"/>
    </xf>
    <xf numFmtId="166" fontId="0" fillId="0" borderId="0" xfId="0" applyNumberFormat="1" applyAlignment="1">
      <alignment vertical="center"/>
    </xf>
    <xf numFmtId="0" fontId="3" fillId="0" borderId="9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center"/>
    </xf>
    <xf numFmtId="164" fontId="3" fillId="2" borderId="25" xfId="0" applyNumberFormat="1" applyFont="1" applyFill="1" applyBorder="1" applyAlignment="1">
      <alignment horizontal="left" vertical="center"/>
    </xf>
    <xf numFmtId="0" fontId="3" fillId="0" borderId="26" xfId="0" applyFont="1" applyBorder="1" applyAlignment="1">
      <alignment vertical="center" wrapText="1"/>
    </xf>
    <xf numFmtId="164" fontId="4" fillId="0" borderId="27" xfId="0" applyNumberFormat="1" applyFont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/>
    </xf>
    <xf numFmtId="164" fontId="3" fillId="2" borderId="22" xfId="0" applyNumberFormat="1" applyFont="1" applyFill="1" applyBorder="1" applyAlignment="1">
      <alignment horizontal="left" vertical="center"/>
    </xf>
    <xf numFmtId="0" fontId="3" fillId="0" borderId="2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/>
    </xf>
    <xf numFmtId="0" fontId="8" fillId="3" borderId="30" xfId="1" applyFont="1" applyFill="1" applyBorder="1" applyAlignment="1">
      <alignment horizontal="center" vertical="center"/>
    </xf>
    <xf numFmtId="3" fontId="8" fillId="3" borderId="31" xfId="1" applyNumberFormat="1" applyFont="1" applyFill="1" applyBorder="1" applyAlignment="1">
      <alignment horizontal="center" vertical="center"/>
    </xf>
    <xf numFmtId="0" fontId="8" fillId="3" borderId="31" xfId="1" applyFont="1" applyFill="1" applyBorder="1" applyAlignment="1">
      <alignment horizontal="center" vertical="center"/>
    </xf>
    <xf numFmtId="0" fontId="9" fillId="3" borderId="31" xfId="1" applyFont="1" applyFill="1" applyBorder="1" applyAlignment="1" applyProtection="1">
      <alignment horizontal="center" vertical="center"/>
      <protection locked="0"/>
    </xf>
    <xf numFmtId="0" fontId="9" fillId="3" borderId="32" xfId="1" applyFont="1" applyFill="1" applyBorder="1" applyAlignment="1" applyProtection="1">
      <alignment horizontal="center" vertical="center"/>
      <protection locked="0"/>
    </xf>
    <xf numFmtId="0" fontId="2" fillId="2" borderId="33" xfId="0" applyFont="1" applyFill="1" applyBorder="1" applyAlignment="1">
      <alignment horizontal="left" vertical="center"/>
    </xf>
    <xf numFmtId="164" fontId="2" fillId="2" borderId="34" xfId="0" applyNumberFormat="1" applyFont="1" applyFill="1" applyBorder="1" applyAlignment="1">
      <alignment horizontal="left" vertical="center"/>
    </xf>
    <xf numFmtId="0" fontId="6" fillId="3" borderId="11" xfId="1" applyFont="1" applyFill="1" applyBorder="1" applyAlignment="1" applyProtection="1">
      <alignment horizontal="left" vertical="center"/>
      <protection locked="0"/>
    </xf>
    <xf numFmtId="0" fontId="6" fillId="3" borderId="12" xfId="1" applyFont="1" applyFill="1" applyBorder="1" applyAlignment="1" applyProtection="1">
      <alignment horizontal="left" vertical="center"/>
      <protection locked="0"/>
    </xf>
    <xf numFmtId="0" fontId="6" fillId="3" borderId="13" xfId="1" applyFont="1" applyFill="1" applyBorder="1" applyAlignment="1" applyProtection="1">
      <alignment horizontal="left" vertical="center"/>
      <protection locked="0"/>
    </xf>
    <xf numFmtId="0" fontId="7" fillId="0" borderId="12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4" borderId="12" xfId="1" applyFont="1" applyFill="1" applyBorder="1" applyAlignment="1">
      <alignment horizontal="left" vertical="center" wrapText="1"/>
    </xf>
    <xf numFmtId="0" fontId="7" fillId="4" borderId="13" xfId="1" applyFont="1" applyFill="1" applyBorder="1" applyAlignment="1">
      <alignment horizontal="left" vertical="center" wrapText="1"/>
    </xf>
    <xf numFmtId="0" fontId="7" fillId="5" borderId="15" xfId="1" applyFont="1" applyFill="1" applyBorder="1" applyAlignment="1">
      <alignment horizontal="left" vertical="center"/>
    </xf>
    <xf numFmtId="0" fontId="7" fillId="5" borderId="16" xfId="1" applyFont="1" applyFill="1" applyBorder="1" applyAlignment="1">
      <alignment horizontal="left" vertical="center"/>
    </xf>
  </cellXfs>
  <cellStyles count="2">
    <cellStyle name="Excel Built-in Normal" xfId="1" xr:uid="{BCD95760-CAF6-48A4-9966-5A47F099718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0185-54EE-4A74-8AD5-244EABA108A8}">
  <dimension ref="A1:V45"/>
  <sheetViews>
    <sheetView tabSelected="1" topLeftCell="A35" zoomScale="145" zoomScaleNormal="145" workbookViewId="0">
      <selection activeCell="B50" sqref="B50"/>
    </sheetView>
  </sheetViews>
  <sheetFormatPr defaultColWidth="10.1640625" defaultRowHeight="12.3" x14ac:dyDescent="0.4"/>
  <cols>
    <col min="1" max="1" width="1.27734375" style="20" customWidth="1"/>
    <col min="2" max="2" width="62.1640625" style="20" customWidth="1"/>
    <col min="3" max="3" width="6.71875" style="20" customWidth="1"/>
    <col min="4" max="4" width="10.27734375" style="21" customWidth="1"/>
    <col min="5" max="5" width="18.27734375" style="22" customWidth="1"/>
    <col min="6" max="6" width="39.5546875" style="20" customWidth="1"/>
    <col min="7" max="7" width="15.44140625" style="20" bestFit="1" customWidth="1"/>
    <col min="8" max="8" width="16.83203125" style="20" bestFit="1" customWidth="1"/>
    <col min="9" max="9" width="13.44140625" style="20" bestFit="1" customWidth="1"/>
    <col min="10" max="16384" width="10.1640625" style="20"/>
  </cols>
  <sheetData>
    <row r="1" spans="1:22" ht="3.75" customHeight="1" thickBot="1" x14ac:dyDescent="0.45"/>
    <row r="2" spans="1:22" ht="33" thickBot="1" x14ac:dyDescent="0.45">
      <c r="B2" s="60" t="s">
        <v>24</v>
      </c>
      <c r="C2" s="61"/>
      <c r="D2" s="61"/>
      <c r="E2" s="61"/>
      <c r="F2" s="62"/>
    </row>
    <row r="3" spans="1:22" ht="6" customHeight="1" thickBot="1" x14ac:dyDescent="0.45"/>
    <row r="4" spans="1:22" ht="20.399999999999999" thickBot="1" x14ac:dyDescent="0.45">
      <c r="B4" s="23" t="s">
        <v>19</v>
      </c>
      <c r="C4" s="63" t="s">
        <v>32</v>
      </c>
      <c r="D4" s="63"/>
      <c r="E4" s="63"/>
      <c r="F4" s="64"/>
    </row>
    <row r="5" spans="1:22" ht="6" customHeight="1" thickBot="1" x14ac:dyDescent="0.45">
      <c r="C5" s="24"/>
      <c r="D5" s="25"/>
      <c r="E5" s="26"/>
      <c r="F5" s="27"/>
    </row>
    <row r="6" spans="1:22" ht="20.399999999999999" thickBot="1" x14ac:dyDescent="0.45">
      <c r="B6" s="23" t="s">
        <v>20</v>
      </c>
      <c r="C6" s="65"/>
      <c r="D6" s="65"/>
      <c r="E6" s="65"/>
      <c r="F6" s="66"/>
    </row>
    <row r="7" spans="1:22" ht="20.399999999999999" thickBot="1" x14ac:dyDescent="0.45">
      <c r="B7" s="23" t="s">
        <v>21</v>
      </c>
      <c r="C7" s="65"/>
      <c r="D7" s="65"/>
      <c r="E7" s="65"/>
      <c r="F7" s="66"/>
    </row>
    <row r="8" spans="1:22" ht="20.399999999999999" thickBot="1" x14ac:dyDescent="0.45">
      <c r="B8" s="23" t="s">
        <v>22</v>
      </c>
      <c r="C8" s="65"/>
      <c r="D8" s="65"/>
      <c r="E8" s="65"/>
      <c r="F8" s="66"/>
    </row>
    <row r="9" spans="1:22" ht="6" customHeight="1" thickBot="1" x14ac:dyDescent="0.45">
      <c r="C9" s="24"/>
      <c r="D9" s="25"/>
      <c r="E9" s="26"/>
      <c r="F9" s="27"/>
    </row>
    <row r="10" spans="1:22" ht="12.6" thickBot="1" x14ac:dyDescent="0.45">
      <c r="B10" s="53" t="s">
        <v>0</v>
      </c>
      <c r="C10" s="54" t="s">
        <v>1</v>
      </c>
      <c r="D10" s="55" t="s">
        <v>2</v>
      </c>
      <c r="E10" s="56" t="s">
        <v>3</v>
      </c>
      <c r="F10" s="57" t="s">
        <v>4</v>
      </c>
    </row>
    <row r="11" spans="1:22" customFormat="1" ht="14.1" x14ac:dyDescent="0.4">
      <c r="A11" s="12"/>
      <c r="B11" s="58" t="s">
        <v>5</v>
      </c>
      <c r="C11" s="52"/>
      <c r="D11" s="52"/>
      <c r="E11" s="52"/>
      <c r="F11" s="59">
        <f>SUM(F12:F23)</f>
        <v>0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customFormat="1" ht="57.6" x14ac:dyDescent="0.4">
      <c r="A12" s="12"/>
      <c r="B12" s="47" t="s">
        <v>33</v>
      </c>
      <c r="C12" s="48">
        <v>58</v>
      </c>
      <c r="D12" s="49" t="s">
        <v>6</v>
      </c>
      <c r="E12" s="50"/>
      <c r="F12" s="51">
        <f t="shared" ref="F12:F22" si="0">C12*E12</f>
        <v>0</v>
      </c>
      <c r="G12" s="12"/>
      <c r="H12" s="3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customFormat="1" ht="43.2" x14ac:dyDescent="0.4">
      <c r="A13" s="12"/>
      <c r="B13" s="38" t="s">
        <v>34</v>
      </c>
      <c r="C13" s="11">
        <v>1</v>
      </c>
      <c r="D13" s="1" t="s">
        <v>7</v>
      </c>
      <c r="E13" s="2"/>
      <c r="F13" s="19">
        <f t="shared" ref="F13:F16" si="1">C13*E13</f>
        <v>0</v>
      </c>
      <c r="G13" s="12"/>
      <c r="H13" s="37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customFormat="1" ht="43.2" x14ac:dyDescent="0.4">
      <c r="A14" s="12"/>
      <c r="B14" s="38" t="s">
        <v>27</v>
      </c>
      <c r="C14" s="11">
        <f>C12/2</f>
        <v>29</v>
      </c>
      <c r="D14" s="49" t="s">
        <v>6</v>
      </c>
      <c r="E14" s="2"/>
      <c r="F14" s="19">
        <f t="shared" si="1"/>
        <v>0</v>
      </c>
      <c r="G14" s="12"/>
      <c r="H14" s="37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2" customFormat="1" ht="28.8" x14ac:dyDescent="0.4">
      <c r="A15" s="12"/>
      <c r="B15" s="38" t="s">
        <v>35</v>
      </c>
      <c r="C15" s="11">
        <v>1</v>
      </c>
      <c r="D15" s="49" t="s">
        <v>6</v>
      </c>
      <c r="E15" s="2"/>
      <c r="F15" s="19">
        <f t="shared" si="1"/>
        <v>0</v>
      </c>
      <c r="G15" s="12"/>
      <c r="H15" s="37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1:22" customFormat="1" ht="43.2" x14ac:dyDescent="0.4">
      <c r="A16" s="12"/>
      <c r="B16" s="38" t="s">
        <v>36</v>
      </c>
      <c r="C16" s="11">
        <v>1</v>
      </c>
      <c r="D16" s="1" t="s">
        <v>7</v>
      </c>
      <c r="E16" s="2"/>
      <c r="F16" s="19">
        <f t="shared" si="1"/>
        <v>0</v>
      </c>
      <c r="G16" s="12"/>
      <c r="H16" s="37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</row>
    <row r="17" spans="1:22" customFormat="1" ht="14.4" x14ac:dyDescent="0.4">
      <c r="A17" s="12"/>
      <c r="B17" s="38" t="s">
        <v>37</v>
      </c>
      <c r="C17" s="11">
        <v>46</v>
      </c>
      <c r="D17" s="1" t="s">
        <v>6</v>
      </c>
      <c r="E17" s="2"/>
      <c r="F17" s="19">
        <f t="shared" si="0"/>
        <v>0</v>
      </c>
      <c r="G17" s="12"/>
      <c r="H17" s="37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customFormat="1" ht="14.4" x14ac:dyDescent="0.4">
      <c r="A18" s="12"/>
      <c r="B18" s="38" t="s">
        <v>38</v>
      </c>
      <c r="C18" s="11">
        <v>12</v>
      </c>
      <c r="D18" s="1" t="s">
        <v>6</v>
      </c>
      <c r="E18" s="2"/>
      <c r="F18" s="19">
        <f t="shared" ref="F18" si="2">C18*E18</f>
        <v>0</v>
      </c>
      <c r="G18" s="12"/>
      <c r="H18" s="37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</row>
    <row r="19" spans="1:22" customFormat="1" ht="14.4" x14ac:dyDescent="0.4">
      <c r="A19" s="12"/>
      <c r="B19" s="18" t="s">
        <v>40</v>
      </c>
      <c r="C19" s="11">
        <v>1</v>
      </c>
      <c r="D19" s="1" t="s">
        <v>7</v>
      </c>
      <c r="E19" s="2"/>
      <c r="F19" s="19">
        <f t="shared" si="0"/>
        <v>0</v>
      </c>
      <c r="G19" s="12"/>
      <c r="H19" s="37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  <row r="20" spans="1:22" customFormat="1" ht="14.4" x14ac:dyDescent="0.4">
      <c r="A20" s="12"/>
      <c r="B20" s="18" t="s">
        <v>8</v>
      </c>
      <c r="C20" s="11">
        <v>1</v>
      </c>
      <c r="D20" s="1" t="s">
        <v>7</v>
      </c>
      <c r="E20" s="2"/>
      <c r="F20" s="19">
        <f t="shared" si="0"/>
        <v>0</v>
      </c>
      <c r="G20" s="12"/>
      <c r="H20" s="37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</row>
    <row r="21" spans="1:22" customFormat="1" ht="14.4" x14ac:dyDescent="0.4">
      <c r="A21" s="12"/>
      <c r="B21" s="18" t="s">
        <v>39</v>
      </c>
      <c r="C21" s="11">
        <v>1</v>
      </c>
      <c r="D21" s="1" t="s">
        <v>7</v>
      </c>
      <c r="E21" s="2"/>
      <c r="F21" s="19">
        <f t="shared" si="0"/>
        <v>0</v>
      </c>
      <c r="G21" s="12"/>
      <c r="H21" s="37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</row>
    <row r="22" spans="1:22" customFormat="1" ht="28.8" x14ac:dyDescent="0.4">
      <c r="A22" s="12"/>
      <c r="B22" s="18" t="s">
        <v>9</v>
      </c>
      <c r="C22" s="11">
        <v>1</v>
      </c>
      <c r="D22" s="1" t="s">
        <v>7</v>
      </c>
      <c r="E22" s="2"/>
      <c r="F22" s="19">
        <f t="shared" si="0"/>
        <v>0</v>
      </c>
      <c r="G22" s="12"/>
      <c r="H22" s="37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</row>
    <row r="23" spans="1:22" customFormat="1" ht="12.75" customHeight="1" thickBot="1" x14ac:dyDescent="0.45">
      <c r="A23" s="12"/>
      <c r="B23" s="39"/>
      <c r="C23" s="3"/>
      <c r="D23" s="4"/>
      <c r="E23" s="5"/>
      <c r="F23" s="40"/>
      <c r="G23" s="12"/>
      <c r="H23" s="37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customFormat="1" ht="15.75" customHeight="1" x14ac:dyDescent="0.4">
      <c r="A24" s="12"/>
      <c r="B24" s="14" t="s">
        <v>10</v>
      </c>
      <c r="C24" s="15"/>
      <c r="D24" s="15"/>
      <c r="E24" s="16"/>
      <c r="F24" s="17">
        <f>SUM(F25:F31)</f>
        <v>0</v>
      </c>
      <c r="G24" s="12"/>
      <c r="H24" s="37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customFormat="1" ht="15.75" customHeight="1" x14ac:dyDescent="0.4">
      <c r="A25" s="12"/>
      <c r="B25" s="18" t="s">
        <v>11</v>
      </c>
      <c r="C25" s="11">
        <v>1</v>
      </c>
      <c r="D25" s="1" t="s">
        <v>7</v>
      </c>
      <c r="E25" s="2"/>
      <c r="F25" s="19">
        <f t="shared" ref="F25:F30" si="3">C25*E25</f>
        <v>0</v>
      </c>
      <c r="G25" s="12"/>
      <c r="H25" s="37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customFormat="1" ht="15.75" customHeight="1" x14ac:dyDescent="0.4">
      <c r="A26" s="12"/>
      <c r="B26" s="18" t="s">
        <v>28</v>
      </c>
      <c r="C26" s="11">
        <f>C14</f>
        <v>29</v>
      </c>
      <c r="D26" s="1" t="s">
        <v>6</v>
      </c>
      <c r="E26" s="2"/>
      <c r="F26" s="19">
        <f t="shared" si="3"/>
        <v>0</v>
      </c>
      <c r="G26" s="12"/>
      <c r="H26" s="37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customFormat="1" ht="15.75" customHeight="1" x14ac:dyDescent="0.4">
      <c r="A27" s="12"/>
      <c r="B27" s="18" t="s">
        <v>30</v>
      </c>
      <c r="C27" s="11">
        <v>1</v>
      </c>
      <c r="D27" s="1" t="s">
        <v>7</v>
      </c>
      <c r="E27" s="2"/>
      <c r="F27" s="19">
        <f t="shared" si="3"/>
        <v>0</v>
      </c>
      <c r="G27" s="12"/>
      <c r="H27" s="37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customFormat="1" ht="15.75" customHeight="1" x14ac:dyDescent="0.4">
      <c r="A28" s="12"/>
      <c r="B28" s="18" t="s">
        <v>31</v>
      </c>
      <c r="C28" s="11">
        <v>1</v>
      </c>
      <c r="D28" s="1" t="s">
        <v>7</v>
      </c>
      <c r="E28" s="2"/>
      <c r="F28" s="19">
        <f t="shared" si="3"/>
        <v>0</v>
      </c>
      <c r="G28" s="12"/>
      <c r="H28" s="37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</row>
    <row r="29" spans="1:22" customFormat="1" ht="14.4" x14ac:dyDescent="0.4">
      <c r="A29" s="12"/>
      <c r="B29" s="18" t="s">
        <v>25</v>
      </c>
      <c r="C29" s="11">
        <v>1</v>
      </c>
      <c r="D29" s="1" t="s">
        <v>7</v>
      </c>
      <c r="E29" s="2"/>
      <c r="F29" s="19">
        <f t="shared" si="3"/>
        <v>0</v>
      </c>
      <c r="G29" s="12"/>
      <c r="H29" s="37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</row>
    <row r="30" spans="1:22" customFormat="1" ht="15.75" customHeight="1" x14ac:dyDescent="0.4">
      <c r="A30" s="12"/>
      <c r="B30" s="18" t="s">
        <v>12</v>
      </c>
      <c r="C30" s="11">
        <v>1</v>
      </c>
      <c r="D30" s="1" t="s">
        <v>7</v>
      </c>
      <c r="E30" s="2"/>
      <c r="F30" s="19">
        <f t="shared" si="3"/>
        <v>0</v>
      </c>
      <c r="G30" s="12"/>
      <c r="H30" s="37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</row>
    <row r="31" spans="1:22" customFormat="1" ht="15.75" customHeight="1" x14ac:dyDescent="0.4">
      <c r="A31" s="12"/>
      <c r="B31" s="39"/>
      <c r="C31" s="3"/>
      <c r="D31" s="4"/>
      <c r="E31" s="5"/>
      <c r="F31" s="40"/>
      <c r="G31" s="12"/>
      <c r="H31" s="37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 spans="1:22" customFormat="1" ht="15.75" customHeight="1" x14ac:dyDescent="0.4">
      <c r="A32" s="12"/>
      <c r="B32" s="41" t="s">
        <v>13</v>
      </c>
      <c r="C32" s="13"/>
      <c r="D32" s="13"/>
      <c r="E32" s="13"/>
      <c r="F32" s="42">
        <f>SUM(F33:F37)</f>
        <v>0</v>
      </c>
      <c r="G32" s="12"/>
      <c r="H32" s="37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</row>
    <row r="33" spans="1:22" customFormat="1" ht="15.75" customHeight="1" x14ac:dyDescent="0.4">
      <c r="A33" s="12"/>
      <c r="B33" s="18" t="s">
        <v>26</v>
      </c>
      <c r="C33" s="11">
        <v>1</v>
      </c>
      <c r="D33" s="1" t="s">
        <v>7</v>
      </c>
      <c r="E33" s="2"/>
      <c r="F33" s="19">
        <f t="shared" ref="F33:F36" si="4">C33*E33</f>
        <v>0</v>
      </c>
      <c r="G33" s="12"/>
      <c r="H33" s="37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</row>
    <row r="34" spans="1:22" customFormat="1" ht="15.75" customHeight="1" x14ac:dyDescent="0.4">
      <c r="A34" s="12"/>
      <c r="B34" s="18" t="s">
        <v>14</v>
      </c>
      <c r="C34" s="11">
        <v>1</v>
      </c>
      <c r="D34" s="11" t="s">
        <v>7</v>
      </c>
      <c r="E34" s="2"/>
      <c r="F34" s="19">
        <f t="shared" si="4"/>
        <v>0</v>
      </c>
      <c r="G34" s="12"/>
      <c r="H34" s="37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</row>
    <row r="35" spans="1:22" customFormat="1" ht="15.75" customHeight="1" x14ac:dyDescent="0.4">
      <c r="A35" s="12"/>
      <c r="B35" s="18" t="s">
        <v>15</v>
      </c>
      <c r="C35" s="11">
        <v>1</v>
      </c>
      <c r="D35" s="11" t="s">
        <v>7</v>
      </c>
      <c r="E35" s="2"/>
      <c r="F35" s="19">
        <f t="shared" si="4"/>
        <v>0</v>
      </c>
      <c r="G35" s="12"/>
      <c r="H35" s="37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</row>
    <row r="36" spans="1:22" customFormat="1" ht="15.75" customHeight="1" x14ac:dyDescent="0.4">
      <c r="A36" s="12"/>
      <c r="B36" s="39" t="s">
        <v>29</v>
      </c>
      <c r="C36" s="3">
        <v>1</v>
      </c>
      <c r="D36" s="3" t="s">
        <v>7</v>
      </c>
      <c r="E36" s="5"/>
      <c r="F36" s="19">
        <f t="shared" si="4"/>
        <v>0</v>
      </c>
      <c r="G36" s="12"/>
      <c r="H36" s="37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</row>
    <row r="37" spans="1:22" customFormat="1" ht="12.75" customHeight="1" thickBot="1" x14ac:dyDescent="0.45">
      <c r="A37" s="12"/>
      <c r="B37" s="43"/>
      <c r="C37" s="8"/>
      <c r="D37" s="9"/>
      <c r="E37" s="10"/>
      <c r="F37" s="44"/>
      <c r="G37" s="12"/>
      <c r="H37" s="37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</row>
    <row r="38" spans="1:22" customFormat="1" ht="15.75" customHeight="1" x14ac:dyDescent="0.4">
      <c r="A38" s="12"/>
      <c r="B38" s="45" t="s">
        <v>16</v>
      </c>
      <c r="C38" s="6"/>
      <c r="D38" s="6"/>
      <c r="E38" s="7"/>
      <c r="F38" s="46">
        <f>SUM(F39:F41)</f>
        <v>0</v>
      </c>
      <c r="G38" s="12"/>
      <c r="H38" s="37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</row>
    <row r="39" spans="1:22" customFormat="1" ht="14.4" x14ac:dyDescent="0.4">
      <c r="A39" s="12"/>
      <c r="B39" s="18" t="s">
        <v>17</v>
      </c>
      <c r="C39" s="11">
        <v>1</v>
      </c>
      <c r="D39" s="1" t="s">
        <v>7</v>
      </c>
      <c r="E39" s="2"/>
      <c r="F39" s="19">
        <f t="shared" ref="F39:F40" si="5">C39*E39</f>
        <v>0</v>
      </c>
      <c r="G39" s="12"/>
      <c r="H39" s="37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</row>
    <row r="40" spans="1:22" customFormat="1" ht="14.4" x14ac:dyDescent="0.4">
      <c r="A40" s="12"/>
      <c r="B40" s="18" t="s">
        <v>18</v>
      </c>
      <c r="C40" s="11">
        <v>1</v>
      </c>
      <c r="D40" s="11" t="s">
        <v>7</v>
      </c>
      <c r="E40" s="2"/>
      <c r="F40" s="19">
        <f t="shared" si="5"/>
        <v>0</v>
      </c>
      <c r="G40" s="12"/>
      <c r="H40" s="37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</row>
    <row r="41" spans="1:22" ht="14.7" thickBot="1" x14ac:dyDescent="0.45">
      <c r="B41" s="28"/>
      <c r="C41" s="29"/>
      <c r="D41" s="30"/>
      <c r="E41" s="31"/>
      <c r="F41" s="32"/>
      <c r="G41" s="33"/>
      <c r="H41" s="37"/>
    </row>
    <row r="42" spans="1:22" ht="20.100000000000001" x14ac:dyDescent="0.4">
      <c r="B42" s="67" t="s">
        <v>23</v>
      </c>
      <c r="C42" s="68"/>
      <c r="D42" s="68"/>
      <c r="E42" s="68"/>
      <c r="F42" s="35">
        <f>F11+F24+F32+F38</f>
        <v>0</v>
      </c>
      <c r="G42" s="36"/>
      <c r="H42" s="34"/>
    </row>
    <row r="44" spans="1:22" x14ac:dyDescent="0.4">
      <c r="F44" s="34"/>
    </row>
    <row r="45" spans="1:22" ht="19.5" customHeight="1" x14ac:dyDescent="0.4">
      <c r="F45" s="34"/>
    </row>
  </sheetData>
  <mergeCells count="6">
    <mergeCell ref="B2:F2"/>
    <mergeCell ref="C4:F4"/>
    <mergeCell ref="C6:F6"/>
    <mergeCell ref="C7:F7"/>
    <mergeCell ref="C8:F8"/>
    <mergeCell ref="B42:E42"/>
  </mergeCells>
  <pageMargins left="0.7" right="0.7" top="0.78740157499999996" bottom="0.78740157499999996" header="0.3" footer="0.3"/>
  <pageSetup paperSize="9" scale="66" orientation="portrait" r:id="rId1"/>
  <ignoredErrors>
    <ignoredError sqref="F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</dc:creator>
  <cp:lastModifiedBy>Mgr. Ing. Ladislav Kavřík</cp:lastModifiedBy>
  <cp:lastPrinted>2022-05-03T13:53:03Z</cp:lastPrinted>
  <dcterms:created xsi:type="dcterms:W3CDTF">2020-05-28T16:56:26Z</dcterms:created>
  <dcterms:modified xsi:type="dcterms:W3CDTF">2024-07-12T08:45:37Z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